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ính ROI" sheetId="1" state="visible" r:id="rId1"/>
    <sheet xmlns:r="http://schemas.openxmlformats.org/officeDocument/2006/relationships" name="So sánh kênh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&quot; đ&quot;"/>
    <numFmt numFmtId="165" formatCode="0.0%"/>
  </numFmts>
  <fonts count="7">
    <font>
      <name val="Calibri"/>
      <family val="2"/>
      <color theme="1"/>
      <sz val="11"/>
      <scheme val="minor"/>
    </font>
    <font>
      <b val="1"/>
      <color rgb="000F3D2E"/>
      <sz val="13"/>
    </font>
    <font>
      <i val="1"/>
      <color rgb="00C0392B"/>
      <sz val="9"/>
    </font>
    <font>
      <b val="1"/>
      <color rgb="000F3D2E"/>
    </font>
    <font>
      <b val="1"/>
    </font>
    <font>
      <i val="1"/>
      <color rgb="00666666"/>
      <sz val="9"/>
    </font>
    <font>
      <b val="1"/>
      <color rgb="00FFFFFF"/>
    </font>
  </fonts>
  <fills count="4">
    <fill>
      <patternFill/>
    </fill>
    <fill>
      <patternFill patternType="gray125"/>
    </fill>
    <fill>
      <patternFill patternType="solid">
        <fgColor rgb="00FFF8E1"/>
        <bgColor rgb="00FFF8E1"/>
      </patternFill>
    </fill>
    <fill>
      <patternFill patternType="solid">
        <fgColor rgb="000F3D2E"/>
        <bgColor rgb="000F3D2E"/>
      </patternFill>
    </fill>
  </fills>
  <borders count="2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164" fontId="0" fillId="2" borderId="1" pivotButton="0" quotePrefix="0" xfId="0"/>
    <xf numFmtId="165" fontId="0" fillId="2" borderId="1" pivotButton="0" quotePrefix="0" xfId="0"/>
    <xf numFmtId="3" fontId="0" fillId="2" borderId="1" pivotButton="0" quotePrefix="0" xfId="0"/>
    <xf numFmtId="164" fontId="4" fillId="0" borderId="1" pivotButton="0" quotePrefix="0" xfId="0"/>
    <xf numFmtId="165" fontId="4" fillId="0" borderId="1" pivotButton="0" quotePrefix="0" xfId="0"/>
    <xf numFmtId="2" fontId="4" fillId="0" borderId="1" pivotButton="0" quotePrefix="0" xfId="0"/>
    <xf numFmtId="0" fontId="5" fillId="0" borderId="0" pivotButton="0" quotePrefix="0" xfId="0"/>
    <xf numFmtId="0" fontId="6" fillId="3" borderId="1" applyAlignment="1" pivotButton="0" quotePrefix="0" xfId="0">
      <alignment horizontal="center" vertical="center" wrapText="1"/>
    </xf>
    <xf numFmtId="0" fontId="0" fillId="0" borderId="1" pivotButton="0" quotePrefix="0" xfId="0"/>
    <xf numFmtId="164" fontId="0" fillId="0" borderId="1" pivotButton="0" quotePrefix="0" xfId="0"/>
    <xf numFmtId="165" fontId="0" fillId="0" borderId="1" pivotButton="0" quotePrefix="0" xfId="0"/>
    <xf numFmtId="2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3"/>
  <sheetViews>
    <sheetView workbookViewId="0">
      <selection activeCell="A1" sqref="A1"/>
    </sheetView>
  </sheetViews>
  <sheetFormatPr baseColWidth="8" defaultRowHeight="15"/>
  <cols>
    <col width="32" customWidth="1" min="1" max="1"/>
    <col width="20" customWidth="1" min="2" max="2"/>
  </cols>
  <sheetData>
    <row r="1">
      <c r="A1" s="1" t="inlineStr">
        <is>
          <t>BẢNG TÍNH ROI MARKETING</t>
        </is>
      </c>
    </row>
    <row r="2">
      <c r="A2" s="2" t="inlineStr">
        <is>
          <t>Số liệu dưới đây là số giả định để minh họa, hãy thay bằng số thực tế của bạn.</t>
        </is>
      </c>
    </row>
    <row r="4">
      <c r="A4" s="3" t="inlineStr">
        <is>
          <t>SỐ LIỆU ĐẦU VÀO (giả định để minh họa)</t>
        </is>
      </c>
    </row>
    <row r="5">
      <c r="A5" t="inlineStr">
        <is>
          <t>Chi phí quảng cáo</t>
        </is>
      </c>
      <c r="B5" s="4" t="n">
        <v>10000000</v>
      </c>
    </row>
    <row r="6">
      <c r="A6" t="inlineStr">
        <is>
          <t>Phí agency / nhân sự</t>
        </is>
      </c>
      <c r="B6" s="4" t="n">
        <v>5000000</v>
      </c>
    </row>
    <row r="7">
      <c r="A7" t="inlineStr">
        <is>
          <t>Chi phí khác</t>
        </is>
      </c>
      <c r="B7" s="4" t="n">
        <v>1000000</v>
      </c>
    </row>
    <row r="8">
      <c r="A8" t="inlineStr">
        <is>
          <t>Doanh thu từ chiến dịch</t>
        </is>
      </c>
      <c r="B8" s="4" t="n">
        <v>60000000</v>
      </c>
    </row>
    <row r="9">
      <c r="A9" t="inlineStr">
        <is>
          <t>Biên lợi nhuận gộp (%)</t>
        </is>
      </c>
      <c r="B9" s="5" t="n">
        <v>0.4</v>
      </c>
    </row>
    <row r="10">
      <c r="A10" t="inlineStr">
        <is>
          <t>Số đơn</t>
        </is>
      </c>
      <c r="B10" s="6" t="n">
        <v>150</v>
      </c>
    </row>
    <row r="11">
      <c r="A11" t="inlineStr">
        <is>
          <t>Số khách mới</t>
        </is>
      </c>
      <c r="B11" s="6" t="n">
        <v>80</v>
      </c>
    </row>
    <row r="13">
      <c r="A13" s="3" t="inlineStr">
        <is>
          <t>KẾT QUẢ TÍNH TOÁN</t>
        </is>
      </c>
    </row>
    <row r="14">
      <c r="A14" t="inlineStr">
        <is>
          <t>Tổng chi phí</t>
        </is>
      </c>
      <c r="B14" s="7">
        <f>B5+B6+B7</f>
        <v/>
      </c>
    </row>
    <row r="15">
      <c r="A15" t="inlineStr">
        <is>
          <t>Lợi nhuận gộp</t>
        </is>
      </c>
      <c r="B15" s="7">
        <f>B8*B9</f>
        <v/>
      </c>
    </row>
    <row r="16">
      <c r="A16" t="inlineStr">
        <is>
          <t>ROI</t>
        </is>
      </c>
      <c r="B16" s="8">
        <f>IFERROR((B15-B14)/B14,0)</f>
        <v/>
      </c>
    </row>
    <row r="17">
      <c r="A17" t="inlineStr">
        <is>
          <t>ROAS (Doanh thu / Chi phí QC)</t>
        </is>
      </c>
      <c r="B17" s="9">
        <f>IFERROR(B8/B5,0)</f>
        <v/>
      </c>
    </row>
    <row r="18">
      <c r="A18" t="inlineStr">
        <is>
          <t>CPA (Chi phí / Số đơn)</t>
        </is>
      </c>
      <c r="B18" s="7">
        <f>IFERROR(B14/B10,0)</f>
        <v/>
      </c>
    </row>
    <row r="19">
      <c r="A19" t="inlineStr">
        <is>
          <t>CAC (Chi phí / Khách mới)</t>
        </is>
      </c>
      <c r="B19" s="7">
        <f>IFERROR(B14/B11,0)</f>
        <v/>
      </c>
    </row>
    <row r="20">
      <c r="A20" t="inlineStr">
        <is>
          <t>AOV (Doanh thu / Số đơn)</t>
        </is>
      </c>
      <c r="B20" s="7">
        <f>IFERROR(B8/B10,0)</f>
        <v/>
      </c>
    </row>
    <row r="23">
      <c r="A23" s="10" t="inlineStr">
        <is>
          <t>Mẫu miễn phí từ vidcogroup.com — 034 301 8345</t>
        </is>
      </c>
    </row>
  </sheetData>
  <mergeCells count="1">
    <mergeCell ref="A23:B23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O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  <col width="16" customWidth="1" min="9" max="9"/>
    <col width="16" customWidth="1" min="10" max="10"/>
    <col width="16" customWidth="1" min="11" max="11"/>
    <col width="16" customWidth="1" min="12" max="12"/>
    <col width="16" customWidth="1" min="13" max="13"/>
    <col width="16" customWidth="1" min="14" max="14"/>
    <col width="16" customWidth="1" min="15" max="15"/>
  </cols>
  <sheetData>
    <row r="1">
      <c r="A1" s="11" t="inlineStr">
        <is>
          <t>Kênh</t>
        </is>
      </c>
      <c r="B1" s="11" t="inlineStr">
        <is>
          <t>Chi phí quảng cáo</t>
        </is>
      </c>
      <c r="C1" s="11" t="inlineStr">
        <is>
          <t>Phí agency/nhân sự</t>
        </is>
      </c>
      <c r="D1" s="11" t="inlineStr">
        <is>
          <t>Chi phí khác</t>
        </is>
      </c>
      <c r="E1" s="11" t="inlineStr">
        <is>
          <t>Doanh thu</t>
        </is>
      </c>
      <c r="F1" s="11" t="inlineStr">
        <is>
          <t>Biên lợi nhuận gộp (%)</t>
        </is>
      </c>
      <c r="G1" s="11" t="inlineStr">
        <is>
          <t>Số đơn</t>
        </is>
      </c>
      <c r="H1" s="11" t="inlineStr">
        <is>
          <t>Số khách mới</t>
        </is>
      </c>
      <c r="I1" s="11" t="inlineStr">
        <is>
          <t>Tổng chi phí</t>
        </is>
      </c>
      <c r="J1" s="11" t="inlineStr">
        <is>
          <t>Lợi nhuận gộp</t>
        </is>
      </c>
      <c r="K1" s="11" t="inlineStr">
        <is>
          <t>ROI</t>
        </is>
      </c>
      <c r="L1" s="11" t="inlineStr">
        <is>
          <t>ROAS</t>
        </is>
      </c>
      <c r="M1" s="11" t="inlineStr">
        <is>
          <t>CPA</t>
        </is>
      </c>
      <c r="N1" s="11" t="inlineStr">
        <is>
          <t>CAC</t>
        </is>
      </c>
      <c r="O1" s="11" t="inlineStr">
        <is>
          <t>AOV</t>
        </is>
      </c>
    </row>
    <row r="2">
      <c r="A2" s="12" t="inlineStr">
        <is>
          <t>Facebook</t>
        </is>
      </c>
      <c r="B2" s="13" t="n">
        <v>8000000</v>
      </c>
      <c r="C2" s="13" t="n">
        <v>3000000</v>
      </c>
      <c r="D2" s="13" t="n">
        <v>500000</v>
      </c>
      <c r="E2" s="13" t="n">
        <v>40000000</v>
      </c>
      <c r="F2" s="14" t="n">
        <v>0.4</v>
      </c>
      <c r="G2" s="12" t="n">
        <v>100</v>
      </c>
      <c r="H2" s="12" t="n">
        <v>55</v>
      </c>
      <c r="I2" s="13">
        <f>B2+C2+D2</f>
        <v/>
      </c>
      <c r="J2" s="13">
        <f>E2*F2</f>
        <v/>
      </c>
      <c r="K2" s="14">
        <f>IFERROR((J2-I2)/I2,0)</f>
        <v/>
      </c>
      <c r="L2" s="15">
        <f>IFERROR(E2/B2,0)</f>
        <v/>
      </c>
      <c r="M2" s="13">
        <f>IFERROR(I2/G2,0)</f>
        <v/>
      </c>
      <c r="N2" s="13">
        <f>IFERROR(I2/H2,0)</f>
        <v/>
      </c>
      <c r="O2" s="13">
        <f>IFERROR(E2/G2,0)</f>
        <v/>
      </c>
    </row>
    <row r="3">
      <c r="A3" s="12" t="inlineStr">
        <is>
          <t>Google</t>
        </is>
      </c>
      <c r="B3" s="13" t="n">
        <v>12000000</v>
      </c>
      <c r="C3" s="13" t="n">
        <v>4000000</v>
      </c>
      <c r="D3" s="13" t="n">
        <v>500000</v>
      </c>
      <c r="E3" s="13" t="n">
        <v>70000000</v>
      </c>
      <c r="F3" s="14" t="n">
        <v>0.42</v>
      </c>
      <c r="G3" s="12" t="n">
        <v>130</v>
      </c>
      <c r="H3" s="12" t="n">
        <v>70</v>
      </c>
      <c r="I3" s="13">
        <f>B3+C3+D3</f>
        <v/>
      </c>
      <c r="J3" s="13">
        <f>E3*F3</f>
        <v/>
      </c>
      <c r="K3" s="14">
        <f>IFERROR((J3-I3)/I3,0)</f>
        <v/>
      </c>
      <c r="L3" s="15">
        <f>IFERROR(E3/B3,0)</f>
        <v/>
      </c>
      <c r="M3" s="13">
        <f>IFERROR(I3/G3,0)</f>
        <v/>
      </c>
      <c r="N3" s="13">
        <f>IFERROR(I3/H3,0)</f>
        <v/>
      </c>
      <c r="O3" s="13">
        <f>IFERROR(E3/G3,0)</f>
        <v/>
      </c>
    </row>
    <row r="4">
      <c r="A4" s="12" t="inlineStr">
        <is>
          <t>TikTok</t>
        </is>
      </c>
      <c r="B4" s="13" t="n">
        <v>6000000</v>
      </c>
      <c r="C4" s="13" t="n">
        <v>2500000</v>
      </c>
      <c r="D4" s="13" t="n">
        <v>300000</v>
      </c>
      <c r="E4" s="13" t="n">
        <v>25000000</v>
      </c>
      <c r="F4" s="14" t="n">
        <v>0.35</v>
      </c>
      <c r="G4" s="12" t="n">
        <v>60</v>
      </c>
      <c r="H4" s="12" t="n">
        <v>40</v>
      </c>
      <c r="I4" s="13">
        <f>B4+C4+D4</f>
        <v/>
      </c>
      <c r="J4" s="13">
        <f>E4*F4</f>
        <v/>
      </c>
      <c r="K4" s="14">
        <f>IFERROR((J4-I4)/I4,0)</f>
        <v/>
      </c>
      <c r="L4" s="15">
        <f>IFERROR(E4/B4,0)</f>
        <v/>
      </c>
      <c r="M4" s="13">
        <f>IFERROR(I4/G4,0)</f>
        <v/>
      </c>
      <c r="N4" s="13">
        <f>IFERROR(I4/H4,0)</f>
        <v/>
      </c>
      <c r="O4" s="13">
        <f>IFERROR(E4/G4,0)</f>
        <v/>
      </c>
    </row>
    <row r="5">
      <c r="A5" s="12" t="inlineStr">
        <is>
          <t>Zalo</t>
        </is>
      </c>
      <c r="B5" s="13" t="n">
        <v>3000000</v>
      </c>
      <c r="C5" s="13" t="n">
        <v>1500000</v>
      </c>
      <c r="D5" s="13" t="n">
        <v>200000</v>
      </c>
      <c r="E5" s="13" t="n">
        <v>18000000</v>
      </c>
      <c r="F5" s="14" t="n">
        <v>0.38</v>
      </c>
      <c r="G5" s="12" t="n">
        <v>45</v>
      </c>
      <c r="H5" s="12" t="n">
        <v>25</v>
      </c>
      <c r="I5" s="13">
        <f>B5+C5+D5</f>
        <v/>
      </c>
      <c r="J5" s="13">
        <f>E5*F5</f>
        <v/>
      </c>
      <c r="K5" s="14">
        <f>IFERROR((J5-I5)/I5,0)</f>
        <v/>
      </c>
      <c r="L5" s="15">
        <f>IFERROR(E5/B5,0)</f>
        <v/>
      </c>
      <c r="M5" s="13">
        <f>IFERROR(I5/G5,0)</f>
        <v/>
      </c>
      <c r="N5" s="13">
        <f>IFERROR(I5/H5,0)</f>
        <v/>
      </c>
      <c r="O5" s="13">
        <f>IFERROR(E5/G5,0)</f>
        <v/>
      </c>
    </row>
    <row r="6">
      <c r="A6" s="12" t="inlineStr">
        <is>
          <t>SEO</t>
        </is>
      </c>
      <c r="B6" s="13" t="n">
        <v>2000000</v>
      </c>
      <c r="C6" s="13" t="n">
        <v>5000000</v>
      </c>
      <c r="D6" s="13" t="n">
        <v>300000</v>
      </c>
      <c r="E6" s="13" t="n">
        <v>50000000</v>
      </c>
      <c r="F6" s="14" t="n">
        <v>0.45</v>
      </c>
      <c r="G6" s="12" t="n">
        <v>90</v>
      </c>
      <c r="H6" s="12" t="n">
        <v>60</v>
      </c>
      <c r="I6" s="13">
        <f>B6+C6+D6</f>
        <v/>
      </c>
      <c r="J6" s="13">
        <f>E6*F6</f>
        <v/>
      </c>
      <c r="K6" s="14">
        <f>IFERROR((J6-I6)/I6,0)</f>
        <v/>
      </c>
      <c r="L6" s="15">
        <f>IFERROR(E6/B6,0)</f>
        <v/>
      </c>
      <c r="M6" s="13">
        <f>IFERROR(I6/G6,0)</f>
        <v/>
      </c>
      <c r="N6" s="13">
        <f>IFERROR(I6/H6,0)</f>
        <v/>
      </c>
      <c r="O6" s="13">
        <f>IFERROR(E6/G6,0)</f>
        <v/>
      </c>
    </row>
    <row r="8">
      <c r="A8" s="2" t="inlineStr">
        <is>
          <t>Số liệu trong bảng là số giả định để minh họa cách tính, hãy thay bằng số thực tế của bạn.</t>
        </is>
      </c>
    </row>
    <row r="10">
      <c r="A10" s="10" t="inlineStr">
        <is>
          <t>Mẫu miễn phí từ vidcogroup.com — 034 301 8345</t>
        </is>
      </c>
    </row>
  </sheetData>
  <mergeCells count="1">
    <mergeCell ref="A10:O10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VIDCO GROUP</dc:creator>
  <dc:title xmlns:dc="http://purl.org/dc/elements/1.1/">Bảng tính ROI marketing</dc:title>
  <dc:subject xmlns:dc="http://purl.org/dc/elements/1.1/">Mẫu miễn phí - vidcogroup.com</dc:subject>
  <dcterms:created xmlns:dcterms="http://purl.org/dc/terms/" xmlns:xsi="http://www.w3.org/2001/XMLSchema-instance" xsi:type="dcterms:W3CDTF">2026-10-05T09:46:08Z</dcterms:created>
  <dcterms:modified xmlns:dcterms="http://purl.org/dc/terms/" xmlns:xsi="http://www.w3.org/2001/XMLSchema-instance" xsi:type="dcterms:W3CDTF">2026-10-05T09:46:08Z</dcterms:modified>
</cp:coreProperties>
</file>